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  <sheet name="Sheet2" sheetId="3" r:id="rId3"/>
  </sheets>
  <externalReferences>
    <externalReference r:id="rId4"/>
  </externalReferences>
  <calcPr calcId="0"/>
</workbook>
</file>

<file path=xl/calcChain.xml><?xml version="1.0" encoding="utf-8"?>
<calcChain xmlns="http://schemas.openxmlformats.org/spreadsheetml/2006/main">
  <c r="F4" i="1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G3"/>
  <c r="F3"/>
</calcChain>
</file>

<file path=xl/sharedStrings.xml><?xml version="1.0" encoding="utf-8"?>
<sst xmlns="http://schemas.openxmlformats.org/spreadsheetml/2006/main" count="246" uniqueCount="122">
  <si>
    <t>Pos.  Mod.   Codice    Q.tà  Denominazione</t>
  </si>
  <si>
    <t>Denomination</t>
  </si>
  <si>
    <t>Description</t>
  </si>
  <si>
    <t>Benennung</t>
  </si>
  <si>
    <t>Descripción</t>
  </si>
  <si>
    <t>01</t>
  </si>
  <si>
    <t>CAT. USO E MANUTENZIONE</t>
  </si>
  <si>
    <t>USE AND MAINTENANCE</t>
  </si>
  <si>
    <t>EMPLOI ET ENTRETIEN</t>
  </si>
  <si>
    <t>BEDIENUNG UND</t>
  </si>
  <si>
    <t>USO Y MANTENIMIENTO</t>
  </si>
  <si>
    <t>WARTUNGSANLEITUNG</t>
  </si>
  <si>
    <t>01A    SPAZ</t>
  </si>
  <si>
    <t>02</t>
  </si>
  <si>
    <t>RUOTA ELASTICA (GRIGIA)</t>
  </si>
  <si>
    <t>SOFT WHEEL</t>
  </si>
  <si>
    <t>ROUE SOUPLE</t>
  </si>
  <si>
    <t>WEICHRAD</t>
  </si>
  <si>
    <t>RUEDA BLANDA</t>
  </si>
  <si>
    <t>02A    TRAZ</t>
  </si>
  <si>
    <t>RUOTA ANTISKID</t>
  </si>
  <si>
    <t>ANTISKID WHEEL</t>
  </si>
  <si>
    <t>ROUE ANTISKID</t>
  </si>
  <si>
    <t>ANTISKIDRAD</t>
  </si>
  <si>
    <t>RUEDA DE ANTISKID</t>
  </si>
  <si>
    <t>02B    TRAZ</t>
  </si>
  <si>
    <t>RUOTA MORBIDA (GRIGIA)</t>
  </si>
  <si>
    <t>03</t>
  </si>
  <si>
    <t>GOMMA CENTRALE 40 SHORE</t>
  </si>
  <si>
    <t>CENTRAL RUBBER</t>
  </si>
  <si>
    <t>BAVETTE CENTRALE</t>
  </si>
  <si>
    <t>ZENTRALSAUGGUMMI</t>
  </si>
  <si>
    <t>GOMA CENTRAL</t>
  </si>
  <si>
    <t>03A</t>
  </si>
  <si>
    <t>GOMMA CENTRALE ANTIOLIO</t>
  </si>
  <si>
    <t>CENTRAL RUB. OIL-RESISTANT</t>
  </si>
  <si>
    <t>BAV. CENTRALE ANTI-HUILLE</t>
  </si>
  <si>
    <t>ZENTRALSAUGG. OELBEST.</t>
  </si>
  <si>
    <t>GOMA CENTRAL ANTI-ACEITE</t>
  </si>
  <si>
    <t>03B</t>
  </si>
  <si>
    <t>50-SP</t>
  </si>
  <si>
    <t>03C</t>
  </si>
  <si>
    <t>04</t>
  </si>
  <si>
    <t>KIT PULSANTE EMERGENZA</t>
  </si>
  <si>
    <t>KIT EMERGENCY PUSH-BUTTON JEU DE BOUTON DE SECOURS</t>
  </si>
  <si>
    <t>NOTDRUCKKNOPFSATZ</t>
  </si>
  <si>
    <t>PULSADOR PARA EMERGENCIA</t>
  </si>
  <si>
    <t>05</t>
  </si>
  <si>
    <t>SPAZZOLA PPL 0,8</t>
  </si>
  <si>
    <t>BRUSH</t>
  </si>
  <si>
    <t>BROSSE</t>
  </si>
  <si>
    <t>BÜRSTE</t>
  </si>
  <si>
    <t>CEPILLO</t>
  </si>
  <si>
    <t>05A</t>
  </si>
  <si>
    <t>SPAZZOLA PPL 0,6</t>
  </si>
  <si>
    <t>05B</t>
  </si>
  <si>
    <t>SPAZZOLA PPL 0,4</t>
  </si>
  <si>
    <t>05C</t>
  </si>
  <si>
    <t>SPAZZOLA ABRASIVA</t>
  </si>
  <si>
    <t>05D</t>
  </si>
  <si>
    <t>DISCO TRASCINATORE Ø445</t>
  </si>
  <si>
    <t>PAD HOLDER</t>
  </si>
  <si>
    <t>PLATEAU</t>
  </si>
  <si>
    <t>TREIBTELLER</t>
  </si>
  <si>
    <t>DISCO DE ARRASTRE</t>
  </si>
  <si>
    <t>05E</t>
  </si>
  <si>
    <t>SPAZZOLA PPL 0,9</t>
  </si>
  <si>
    <t>05F</t>
  </si>
  <si>
    <t>SPAZZOLA PPL 0.3</t>
  </si>
  <si>
    <t>05G</t>
  </si>
  <si>
    <t>SPAZZOLA PPL 0.6</t>
  </si>
  <si>
    <t>05H</t>
  </si>
  <si>
    <t>05L</t>
  </si>
  <si>
    <t>DISCO TRASCINATORE</t>
  </si>
  <si>
    <t>05M</t>
  </si>
  <si>
    <t>50S</t>
  </si>
  <si>
    <t>SPAZ. CIL.110X500 ABRAS.0,6</t>
  </si>
  <si>
    <t>CYLINDRICAL BRUSH</t>
  </si>
  <si>
    <t>BROSSE CYLINDRIQUE</t>
  </si>
  <si>
    <t>ZENTRALWALZE</t>
  </si>
  <si>
    <t>CEPILLO CILINDRICO</t>
  </si>
  <si>
    <t>05N</t>
  </si>
  <si>
    <t>SPAZZOLA PPL 0,6 Ø610</t>
  </si>
  <si>
    <t>05P</t>
  </si>
  <si>
    <t>SPAZZOLA PPL 0,9 Ø610</t>
  </si>
  <si>
    <t>06</t>
  </si>
  <si>
    <t>KIT INSONORIZZAZIONE</t>
  </si>
  <si>
    <t>SOUNDPROOFING KIT</t>
  </si>
  <si>
    <t>JEU DE ISOLANT PHONIQUE</t>
  </si>
  <si>
    <t>SCHALLDICHTUNGSATZ</t>
  </si>
  <si>
    <t>JUEGO FONOABSORBENTE</t>
  </si>
  <si>
    <t>07</t>
  </si>
  <si>
    <t>TRAZ</t>
  </si>
  <si>
    <t>KIT CONTAORE</t>
  </si>
  <si>
    <t>HOURMETER KIT</t>
  </si>
  <si>
    <t>JEU DE HOROMETRE</t>
  </si>
  <si>
    <t>STUNDENZÄHLERSATZ</t>
  </si>
  <si>
    <t>JUEGO CUENTAHORAS</t>
  </si>
  <si>
    <t>07A</t>
  </si>
  <si>
    <t>KIT EMERGENCY PUSH-BUTTON</t>
  </si>
  <si>
    <t>01A</t>
  </si>
  <si>
    <t>02A</t>
  </si>
  <si>
    <t>02B</t>
  </si>
  <si>
    <t>E82594</t>
  </si>
  <si>
    <t>Wheel</t>
  </si>
  <si>
    <t>E12599</t>
  </si>
  <si>
    <t>Squeegee Blade, Central Shore 40</t>
  </si>
  <si>
    <t>E82297</t>
  </si>
  <si>
    <t>Blade, Squeegee Oil Resistant</t>
  </si>
  <si>
    <t>E83035</t>
  </si>
  <si>
    <t>Aggressive brush AS2000</t>
  </si>
  <si>
    <t>E83033</t>
  </si>
  <si>
    <t>Scrub brush for AS2000</t>
  </si>
  <si>
    <t>E83034</t>
  </si>
  <si>
    <t>Medium brush  AS2000</t>
  </si>
  <si>
    <t>E82633</t>
  </si>
  <si>
    <t>Strip brush</t>
  </si>
  <si>
    <t>E82320</t>
  </si>
  <si>
    <t>Pad Driver Assembly, 20"</t>
  </si>
  <si>
    <t>ITEM</t>
  </si>
  <si>
    <t>SKU</t>
  </si>
  <si>
    <t>QTY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</si>
</sst>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9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3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indent="1"/>
    </xf>
    <xf numFmtId="1" fontId="6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9"/>
  <sheetViews>
    <sheetView tabSelected="1" workbookViewId="0">
      <selection activeCell="B1" sqref="B1:B65536"/>
    </sheetView>
  </sheetViews>
  <sheetFormatPr defaultRowHeight="12.75"/>
  <cols>
    <col min="1" max="1" width="15" customWidth="1"/>
    <col min="2" max="2" width="9.140625" style="6"/>
    <col min="3" max="3" width="11.85546875" style="6" customWidth="1"/>
    <col min="4" max="4" width="28.140625" customWidth="1"/>
    <col min="5" max="5" width="9.140625" style="6"/>
  </cols>
  <sheetData>
    <row r="2" spans="2:5" ht="15">
      <c r="B2" s="7" t="s">
        <v>119</v>
      </c>
      <c r="C2" s="7" t="s">
        <v>120</v>
      </c>
      <c r="D2" s="8" t="s">
        <v>2</v>
      </c>
      <c r="E2" s="7" t="s">
        <v>121</v>
      </c>
    </row>
    <row r="3" spans="2:5" ht="14.25">
      <c r="B3" s="9" t="s">
        <v>5</v>
      </c>
      <c r="C3" s="10">
        <v>410799</v>
      </c>
      <c r="D3" s="11" t="s">
        <v>7</v>
      </c>
      <c r="E3" s="12">
        <v>1</v>
      </c>
    </row>
    <row r="4" spans="2:5" ht="14.25">
      <c r="B4" s="9" t="s">
        <v>100</v>
      </c>
      <c r="C4" s="10">
        <v>410817</v>
      </c>
      <c r="D4" s="11" t="s">
        <v>7</v>
      </c>
      <c r="E4" s="12">
        <v>1</v>
      </c>
    </row>
    <row r="5" spans="2:5" ht="14.25">
      <c r="B5" s="9" t="s">
        <v>13</v>
      </c>
      <c r="C5" s="10">
        <v>405704</v>
      </c>
      <c r="D5" s="11" t="s">
        <v>15</v>
      </c>
      <c r="E5" s="12">
        <v>2</v>
      </c>
    </row>
    <row r="6" spans="2:5" ht="14.25">
      <c r="B6" s="9" t="s">
        <v>101</v>
      </c>
      <c r="C6" s="10">
        <v>405730</v>
      </c>
      <c r="D6" s="11" t="s">
        <v>21</v>
      </c>
      <c r="E6" s="12">
        <v>2</v>
      </c>
    </row>
    <row r="7" spans="2:5" ht="14.25">
      <c r="B7" s="9" t="s">
        <v>102</v>
      </c>
      <c r="C7" s="10" t="s">
        <v>103</v>
      </c>
      <c r="D7" s="11" t="s">
        <v>104</v>
      </c>
      <c r="E7" s="12">
        <v>2</v>
      </c>
    </row>
    <row r="8" spans="2:5" ht="14.25">
      <c r="B8" s="9" t="s">
        <v>39</v>
      </c>
      <c r="C8" s="10" t="s">
        <v>105</v>
      </c>
      <c r="D8" s="11" t="s">
        <v>106</v>
      </c>
      <c r="E8" s="12">
        <v>1</v>
      </c>
    </row>
    <row r="9" spans="2:5" ht="14.25">
      <c r="B9" s="9" t="s">
        <v>41</v>
      </c>
      <c r="C9" s="10" t="s">
        <v>107</v>
      </c>
      <c r="D9" s="11" t="s">
        <v>108</v>
      </c>
      <c r="E9" s="12">
        <v>1</v>
      </c>
    </row>
    <row r="10" spans="2:5" ht="14.25">
      <c r="B10" s="9" t="s">
        <v>42</v>
      </c>
      <c r="C10" s="10">
        <v>200163</v>
      </c>
      <c r="D10" s="11" t="s">
        <v>99</v>
      </c>
      <c r="E10" s="12">
        <v>1</v>
      </c>
    </row>
    <row r="11" spans="2:5" ht="14.25">
      <c r="B11" s="9" t="s">
        <v>65</v>
      </c>
      <c r="C11" s="10" t="s">
        <v>109</v>
      </c>
      <c r="D11" s="11" t="s">
        <v>110</v>
      </c>
      <c r="E11" s="12">
        <v>1</v>
      </c>
    </row>
    <row r="12" spans="2:5" ht="14.25">
      <c r="B12" s="9" t="s">
        <v>67</v>
      </c>
      <c r="C12" s="10" t="s">
        <v>111</v>
      </c>
      <c r="D12" s="11" t="s">
        <v>112</v>
      </c>
      <c r="E12" s="12">
        <v>1</v>
      </c>
    </row>
    <row r="13" spans="2:5" ht="14.25">
      <c r="B13" s="9" t="s">
        <v>69</v>
      </c>
      <c r="C13" s="10" t="s">
        <v>113</v>
      </c>
      <c r="D13" s="11" t="s">
        <v>114</v>
      </c>
      <c r="E13" s="12">
        <v>1</v>
      </c>
    </row>
    <row r="14" spans="2:5" ht="14.25">
      <c r="B14" s="9" t="s">
        <v>71</v>
      </c>
      <c r="C14" s="10" t="s">
        <v>115</v>
      </c>
      <c r="D14" s="11" t="s">
        <v>116</v>
      </c>
      <c r="E14" s="12">
        <v>1</v>
      </c>
    </row>
    <row r="15" spans="2:5" ht="14.25">
      <c r="B15" s="9" t="s">
        <v>72</v>
      </c>
      <c r="C15" s="10" t="s">
        <v>117</v>
      </c>
      <c r="D15" s="11" t="s">
        <v>118</v>
      </c>
      <c r="E15" s="12">
        <v>1</v>
      </c>
    </row>
    <row r="16" spans="2:5" ht="14.25">
      <c r="B16" s="9" t="s">
        <v>74</v>
      </c>
      <c r="C16" s="10">
        <v>405641</v>
      </c>
      <c r="D16" s="11" t="s">
        <v>77</v>
      </c>
      <c r="E16" s="12">
        <v>1</v>
      </c>
    </row>
    <row r="17" spans="2:5" ht="14.25">
      <c r="B17" s="9" t="s">
        <v>85</v>
      </c>
      <c r="C17" s="10">
        <v>209392</v>
      </c>
      <c r="D17" s="11" t="s">
        <v>87</v>
      </c>
      <c r="E17" s="12">
        <v>1</v>
      </c>
    </row>
    <row r="18" spans="2:5" ht="14.25">
      <c r="B18" s="9" t="s">
        <v>91</v>
      </c>
      <c r="C18" s="10">
        <v>200161</v>
      </c>
      <c r="D18" s="11" t="s">
        <v>94</v>
      </c>
      <c r="E18" s="12">
        <v>1</v>
      </c>
    </row>
    <row r="19" spans="2:5" ht="14.25">
      <c r="B19" s="9" t="s">
        <v>98</v>
      </c>
      <c r="C19" s="10">
        <v>200162</v>
      </c>
      <c r="D19" s="11" t="s">
        <v>94</v>
      </c>
      <c r="E19" s="12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19"/>
  <sheetViews>
    <sheetView workbookViewId="0">
      <selection activeCell="F3" sqref="F3:G19"/>
    </sheetView>
  </sheetViews>
  <sheetFormatPr defaultRowHeight="12.75"/>
  <cols>
    <col min="2" max="2" width="5.28515625" customWidth="1"/>
    <col min="3" max="3" width="11.7109375" customWidth="1"/>
    <col min="4" max="4" width="24.140625" customWidth="1"/>
    <col min="5" max="5" width="4" customWidth="1"/>
    <col min="6" max="6" width="17" customWidth="1"/>
    <col min="7" max="7" width="39.85546875" customWidth="1"/>
  </cols>
  <sheetData>
    <row r="3" spans="2:7" ht="15">
      <c r="B3" s="2" t="s">
        <v>5</v>
      </c>
      <c r="C3" s="3">
        <v>410799</v>
      </c>
      <c r="D3" s="2" t="s">
        <v>7</v>
      </c>
      <c r="E3" s="3">
        <v>1</v>
      </c>
      <c r="F3" s="4">
        <f>IF(ISNA(VLOOKUP(TRIM(C3),[1]!Table_Query_from_BetcoViews[[#All],[AlternateID]:[MainSKU]],4,FALSE))=TRUE,(C3),(LEFT(VLOOKUP(TRIM(C3),[1]!Table_Query_from_BetcoViews[[#All],[AlternateID]:[MainSKU]],4,FALSE),6)))</f>
        <v>410799</v>
      </c>
      <c r="G3" s="5" t="str">
        <f>IFERROR(VLOOKUP(TRIM(C3),[1]!Table_Query_from_BetcoViews[[AlternateID]:[ItemDescr2]],5,FALSE),D3)</f>
        <v>USE AND MAINTENANCE</v>
      </c>
    </row>
    <row r="4" spans="2:7" ht="15">
      <c r="B4" s="2" t="s">
        <v>100</v>
      </c>
      <c r="C4" s="3">
        <v>410817</v>
      </c>
      <c r="D4" s="2" t="s">
        <v>7</v>
      </c>
      <c r="E4" s="3">
        <v>1</v>
      </c>
      <c r="F4" s="4">
        <f>IF(ISNA(VLOOKUP(TRIM(C4),[1]!Table_Query_from_BetcoViews[[#All],[AlternateID]:[MainSKU]],4,FALSE))=TRUE,(C4),(LEFT(VLOOKUP(TRIM(C4),[1]!Table_Query_from_BetcoViews[[#All],[AlternateID]:[MainSKU]],4,FALSE),6)))</f>
        <v>410817</v>
      </c>
      <c r="G4" s="5" t="str">
        <f>IFERROR(VLOOKUP(TRIM(C4),[1]!Table_Query_from_BetcoViews[[AlternateID]:[ItemDescr2]],5,FALSE),D4)</f>
        <v>USE AND MAINTENANCE</v>
      </c>
    </row>
    <row r="5" spans="2:7" ht="15">
      <c r="B5" s="2" t="s">
        <v>13</v>
      </c>
      <c r="C5" s="3">
        <v>405704</v>
      </c>
      <c r="D5" s="2" t="s">
        <v>15</v>
      </c>
      <c r="E5" s="3">
        <v>2</v>
      </c>
      <c r="F5" s="4">
        <f>IF(ISNA(VLOOKUP(TRIM(C5),[1]!Table_Query_from_BetcoViews[[#All],[AlternateID]:[MainSKU]],4,FALSE))=TRUE,(C5),(LEFT(VLOOKUP(TRIM(C5),[1]!Table_Query_from_BetcoViews[[#All],[AlternateID]:[MainSKU]],4,FALSE),6)))</f>
        <v>405704</v>
      </c>
      <c r="G5" s="5" t="str">
        <f>IFERROR(VLOOKUP(TRIM(C5),[1]!Table_Query_from_BetcoViews[[AlternateID]:[ItemDescr2]],5,FALSE),D5)</f>
        <v>SOFT WHEEL</v>
      </c>
    </row>
    <row r="6" spans="2:7" ht="15">
      <c r="B6" s="2" t="s">
        <v>101</v>
      </c>
      <c r="C6" s="3">
        <v>405730</v>
      </c>
      <c r="D6" s="2" t="s">
        <v>21</v>
      </c>
      <c r="E6" s="3">
        <v>2</v>
      </c>
      <c r="F6" s="4">
        <f>IF(ISNA(VLOOKUP(TRIM(C6),[1]!Table_Query_from_BetcoViews[[#All],[AlternateID]:[MainSKU]],4,FALSE))=TRUE,(C6),(LEFT(VLOOKUP(TRIM(C6),[1]!Table_Query_from_BetcoViews[[#All],[AlternateID]:[MainSKU]],4,FALSE),6)))</f>
        <v>405730</v>
      </c>
      <c r="G6" s="5" t="str">
        <f>IFERROR(VLOOKUP(TRIM(C6),[1]!Table_Query_from_BetcoViews[[AlternateID]:[ItemDescr2]],5,FALSE),D6)</f>
        <v>ANTISKID WHEEL</v>
      </c>
    </row>
    <row r="7" spans="2:7" ht="15">
      <c r="B7" s="2" t="s">
        <v>102</v>
      </c>
      <c r="C7" s="3">
        <v>405703</v>
      </c>
      <c r="D7" s="2" t="s">
        <v>15</v>
      </c>
      <c r="E7" s="3">
        <v>2</v>
      </c>
      <c r="F7" s="4" t="str">
        <f>IF(ISNA(VLOOKUP(TRIM(C7),[1]!Table_Query_from_BetcoViews[[#All],[AlternateID]:[MainSKU]],4,FALSE))=TRUE,(C7),(LEFT(VLOOKUP(TRIM(C7),[1]!Table_Query_from_BetcoViews[[#All],[AlternateID]:[MainSKU]],4,FALSE),6)))</f>
        <v>E82594</v>
      </c>
      <c r="G7" s="5" t="str">
        <f>IFERROR(VLOOKUP(TRIM(C7),[1]!Table_Query_from_BetcoViews[[AlternateID]:[ItemDescr2]],5,FALSE),D7)</f>
        <v>Wheel</v>
      </c>
    </row>
    <row r="8" spans="2:7" ht="15">
      <c r="B8" s="2" t="s">
        <v>39</v>
      </c>
      <c r="C8" s="3">
        <v>405497</v>
      </c>
      <c r="D8" s="2" t="s">
        <v>29</v>
      </c>
      <c r="E8" s="3">
        <v>1</v>
      </c>
      <c r="F8" s="4" t="str">
        <f>IF(ISNA(VLOOKUP(TRIM(C8),[1]!Table_Query_from_BetcoViews[[#All],[AlternateID]:[MainSKU]],4,FALSE))=TRUE,(C8),(LEFT(VLOOKUP(TRIM(C8),[1]!Table_Query_from_BetcoViews[[#All],[AlternateID]:[MainSKU]],4,FALSE),6)))</f>
        <v>E12599</v>
      </c>
      <c r="G8" s="5" t="str">
        <f>IFERROR(VLOOKUP(TRIM(C8),[1]!Table_Query_from_BetcoViews[[AlternateID]:[ItemDescr2]],5,FALSE),D8)</f>
        <v>Squeegee Blade, Central Shore 40</v>
      </c>
    </row>
    <row r="9" spans="2:7" ht="15">
      <c r="B9" s="2" t="s">
        <v>41</v>
      </c>
      <c r="C9" s="3">
        <v>405499</v>
      </c>
      <c r="D9" s="2" t="s">
        <v>35</v>
      </c>
      <c r="E9" s="3">
        <v>1</v>
      </c>
      <c r="F9" s="4" t="str">
        <f>IF(ISNA(VLOOKUP(TRIM(C9),[1]!Table_Query_from_BetcoViews[[#All],[AlternateID]:[MainSKU]],4,FALSE))=TRUE,(C9),(LEFT(VLOOKUP(TRIM(C9),[1]!Table_Query_from_BetcoViews[[#All],[AlternateID]:[MainSKU]],4,FALSE),6)))</f>
        <v>E82297</v>
      </c>
      <c r="G9" s="5" t="str">
        <f>IFERROR(VLOOKUP(TRIM(C9),[1]!Table_Query_from_BetcoViews[[AlternateID]:[ItemDescr2]],5,FALSE),D9)</f>
        <v>Blade, Squeegee Oil Resistant</v>
      </c>
    </row>
    <row r="10" spans="2:7" ht="15">
      <c r="B10" s="2" t="s">
        <v>42</v>
      </c>
      <c r="C10" s="3">
        <v>200163</v>
      </c>
      <c r="D10" t="s">
        <v>99</v>
      </c>
      <c r="E10" s="3">
        <v>1</v>
      </c>
      <c r="F10" s="4">
        <f>IF(ISNA(VLOOKUP(TRIM(C10),[1]!Table_Query_from_BetcoViews[[#All],[AlternateID]:[MainSKU]],4,FALSE))=TRUE,(C10),(LEFT(VLOOKUP(TRIM(C10),[1]!Table_Query_from_BetcoViews[[#All],[AlternateID]:[MainSKU]],4,FALSE),6)))</f>
        <v>200163</v>
      </c>
      <c r="G10" s="5" t="str">
        <f>IFERROR(VLOOKUP(TRIM(C10),[1]!Table_Query_from_BetcoViews[[AlternateID]:[ItemDescr2]],5,FALSE),D10)</f>
        <v>KIT EMERGENCY PUSH-BUTTON</v>
      </c>
    </row>
    <row r="11" spans="2:7" ht="15">
      <c r="B11" s="2" t="s">
        <v>65</v>
      </c>
      <c r="C11" s="3">
        <v>404653</v>
      </c>
      <c r="D11" s="2" t="s">
        <v>49</v>
      </c>
      <c r="E11" s="3">
        <v>1</v>
      </c>
      <c r="F11" s="4" t="str">
        <f>IF(ISNA(VLOOKUP(TRIM(C11),[1]!Table_Query_from_BetcoViews[[#All],[AlternateID]:[MainSKU]],4,FALSE))=TRUE,(C11),(LEFT(VLOOKUP(TRIM(C11),[1]!Table_Query_from_BetcoViews[[#All],[AlternateID]:[MainSKU]],4,FALSE),6)))</f>
        <v>E83035</v>
      </c>
      <c r="G11" s="5" t="str">
        <f>IFERROR(VLOOKUP(TRIM(C11),[1]!Table_Query_from_BetcoViews[[AlternateID]:[ItemDescr2]],5,FALSE),D11)</f>
        <v>Aggressive brush AS2000</v>
      </c>
    </row>
    <row r="12" spans="2:7" ht="15">
      <c r="B12" s="2" t="s">
        <v>67</v>
      </c>
      <c r="C12" s="3">
        <v>404654</v>
      </c>
      <c r="D12" s="2" t="s">
        <v>49</v>
      </c>
      <c r="E12" s="3">
        <v>1</v>
      </c>
      <c r="F12" s="4" t="str">
        <f>IF(ISNA(VLOOKUP(TRIM(C12),[1]!Table_Query_from_BetcoViews[[#All],[AlternateID]:[MainSKU]],4,FALSE))=TRUE,(C12),(LEFT(VLOOKUP(TRIM(C12),[1]!Table_Query_from_BetcoViews[[#All],[AlternateID]:[MainSKU]],4,FALSE),6)))</f>
        <v>E83033</v>
      </c>
      <c r="G12" s="5" t="str">
        <f>IFERROR(VLOOKUP(TRIM(C12),[1]!Table_Query_from_BetcoViews[[AlternateID]:[ItemDescr2]],5,FALSE),D12)</f>
        <v>Scrub brush for AS2000</v>
      </c>
    </row>
    <row r="13" spans="2:7" ht="15">
      <c r="B13" s="2" t="s">
        <v>69</v>
      </c>
      <c r="C13" s="3">
        <v>405631</v>
      </c>
      <c r="D13" s="2" t="s">
        <v>49</v>
      </c>
      <c r="E13" s="3">
        <v>1</v>
      </c>
      <c r="F13" s="4" t="str">
        <f>IF(ISNA(VLOOKUP(TRIM(C13),[1]!Table_Query_from_BetcoViews[[#All],[AlternateID]:[MainSKU]],4,FALSE))=TRUE,(C13),(LEFT(VLOOKUP(TRIM(C13),[1]!Table_Query_from_BetcoViews[[#All],[AlternateID]:[MainSKU]],4,FALSE),6)))</f>
        <v>E83034</v>
      </c>
      <c r="G13" s="5" t="str">
        <f>IFERROR(VLOOKUP(TRIM(C13),[1]!Table_Query_from_BetcoViews[[AlternateID]:[ItemDescr2]],5,FALSE),D13)</f>
        <v>Medium brush  AS2000</v>
      </c>
    </row>
    <row r="14" spans="2:7" ht="15">
      <c r="B14" s="2" t="s">
        <v>71</v>
      </c>
      <c r="C14" s="3">
        <v>405632</v>
      </c>
      <c r="D14" s="2" t="s">
        <v>49</v>
      </c>
      <c r="E14" s="3">
        <v>1</v>
      </c>
      <c r="F14" s="4" t="str">
        <f>IF(ISNA(VLOOKUP(TRIM(C14),[1]!Table_Query_from_BetcoViews[[#All],[AlternateID]:[MainSKU]],4,FALSE))=TRUE,(C14),(LEFT(VLOOKUP(TRIM(C14),[1]!Table_Query_from_BetcoViews[[#All],[AlternateID]:[MainSKU]],4,FALSE),6)))</f>
        <v>E82633</v>
      </c>
      <c r="G14" s="5" t="str">
        <f>IFERROR(VLOOKUP(TRIM(C14),[1]!Table_Query_from_BetcoViews[[AlternateID]:[ItemDescr2]],5,FALSE),D14)</f>
        <v>Strip brush</v>
      </c>
    </row>
    <row r="15" spans="2:7" ht="15">
      <c r="B15" s="2" t="s">
        <v>72</v>
      </c>
      <c r="C15" s="3">
        <v>405527</v>
      </c>
      <c r="D15" s="2" t="s">
        <v>61</v>
      </c>
      <c r="E15" s="3">
        <v>1</v>
      </c>
      <c r="F15" s="4" t="str">
        <f>IF(ISNA(VLOOKUP(TRIM(C15),[1]!Table_Query_from_BetcoViews[[#All],[AlternateID]:[MainSKU]],4,FALSE))=TRUE,(C15),(LEFT(VLOOKUP(TRIM(C15),[1]!Table_Query_from_BetcoViews[[#All],[AlternateID]:[MainSKU]],4,FALSE),6)))</f>
        <v>E82320</v>
      </c>
      <c r="G15" s="5" t="str">
        <f>IFERROR(VLOOKUP(TRIM(C15),[1]!Table_Query_from_BetcoViews[[AlternateID]:[ItemDescr2]],5,FALSE),D15)</f>
        <v>Pad Driver Assembly, 20"</v>
      </c>
    </row>
    <row r="16" spans="2:7" ht="15">
      <c r="B16" s="2" t="s">
        <v>74</v>
      </c>
      <c r="C16" s="3">
        <v>405641</v>
      </c>
      <c r="D16" s="2" t="s">
        <v>77</v>
      </c>
      <c r="E16" s="3">
        <v>1</v>
      </c>
      <c r="F16" s="4">
        <f>IF(ISNA(VLOOKUP(TRIM(C16),[1]!Table_Query_from_BetcoViews[[#All],[AlternateID]:[MainSKU]],4,FALSE))=TRUE,(C16),(LEFT(VLOOKUP(TRIM(C16),[1]!Table_Query_from_BetcoViews[[#All],[AlternateID]:[MainSKU]],4,FALSE),6)))</f>
        <v>405641</v>
      </c>
      <c r="G16" s="5" t="str">
        <f>IFERROR(VLOOKUP(TRIM(C16),[1]!Table_Query_from_BetcoViews[[AlternateID]:[ItemDescr2]],5,FALSE),D16)</f>
        <v>CYLINDRICAL BRUSH</v>
      </c>
    </row>
    <row r="17" spans="2:7" ht="15">
      <c r="B17" s="2" t="s">
        <v>85</v>
      </c>
      <c r="C17" s="3">
        <v>209392</v>
      </c>
      <c r="D17" s="2" t="s">
        <v>87</v>
      </c>
      <c r="E17" s="3">
        <v>1</v>
      </c>
      <c r="F17" s="4">
        <f>IF(ISNA(VLOOKUP(TRIM(C17),[1]!Table_Query_from_BetcoViews[[#All],[AlternateID]:[MainSKU]],4,FALSE))=TRUE,(C17),(LEFT(VLOOKUP(TRIM(C17),[1]!Table_Query_from_BetcoViews[[#All],[AlternateID]:[MainSKU]],4,FALSE),6)))</f>
        <v>209392</v>
      </c>
      <c r="G17" s="5" t="str">
        <f>IFERROR(VLOOKUP(TRIM(C17),[1]!Table_Query_from_BetcoViews[[AlternateID]:[ItemDescr2]],5,FALSE),D17)</f>
        <v>SOUNDPROOFING KIT</v>
      </c>
    </row>
    <row r="18" spans="2:7" ht="15">
      <c r="B18" s="2" t="s">
        <v>91</v>
      </c>
      <c r="C18" s="3">
        <v>200161</v>
      </c>
      <c r="D18" s="2" t="s">
        <v>94</v>
      </c>
      <c r="E18" s="3">
        <v>1</v>
      </c>
      <c r="F18" s="4">
        <f>IF(ISNA(VLOOKUP(TRIM(C18),[1]!Table_Query_from_BetcoViews[[#All],[AlternateID]:[MainSKU]],4,FALSE))=TRUE,(C18),(LEFT(VLOOKUP(TRIM(C18),[1]!Table_Query_from_BetcoViews[[#All],[AlternateID]:[MainSKU]],4,FALSE),6)))</f>
        <v>200161</v>
      </c>
      <c r="G18" s="5" t="str">
        <f>IFERROR(VLOOKUP(TRIM(C18),[1]!Table_Query_from_BetcoViews[[AlternateID]:[ItemDescr2]],5,FALSE),D18)</f>
        <v>HOURMETER KIT</v>
      </c>
    </row>
    <row r="19" spans="2:7" ht="15">
      <c r="B19" s="2" t="s">
        <v>98</v>
      </c>
      <c r="C19" s="3">
        <v>200162</v>
      </c>
      <c r="D19" s="2" t="s">
        <v>94</v>
      </c>
      <c r="E19" s="3">
        <v>1</v>
      </c>
      <c r="F19" s="4">
        <f>IF(ISNA(VLOOKUP(TRIM(C19),[1]!Table_Query_from_BetcoViews[[#All],[AlternateID]:[MainSKU]],4,FALSE))=TRUE,(C19),(LEFT(VLOOKUP(TRIM(C19),[1]!Table_Query_from_BetcoViews[[#All],[AlternateID]:[MainSKU]],4,FALSE),6)))</f>
        <v>200162</v>
      </c>
      <c r="G19" s="5" t="str">
        <f>IFERROR(VLOOKUP(TRIM(C19),[1]!Table_Query_from_BetcoViews[[AlternateID]:[ItemDescr2]],5,FALSE),D19)</f>
        <v>HOURMETER KIT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A4" sqref="A4:IV4"/>
    </sheetView>
  </sheetViews>
  <sheetFormatPr defaultRowHeight="12.75"/>
  <cols>
    <col min="1" max="1" width="13.7109375" customWidth="1"/>
    <col min="4" max="4" width="4.42578125" customWidth="1"/>
    <col min="5" max="5" width="29" customWidth="1"/>
    <col min="6" max="6" width="29.28515625" customWidth="1"/>
    <col min="7" max="7" width="27.140625" customWidth="1"/>
    <col min="8" max="8" width="20.140625" customWidth="1"/>
    <col min="9" max="9" width="28.5703125" customWidth="1"/>
  </cols>
  <sheetData>
    <row r="2" spans="1:9">
      <c r="D2" s="1" t="s">
        <v>0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>
      <c r="A3" s="2" t="s">
        <v>5</v>
      </c>
      <c r="C3" s="3">
        <v>410799</v>
      </c>
      <c r="D3" s="3">
        <v>1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>
      <c r="H4" s="2" t="s">
        <v>11</v>
      </c>
    </row>
    <row r="5" spans="1:9">
      <c r="A5" s="2" t="s">
        <v>12</v>
      </c>
      <c r="C5" s="3">
        <v>410817</v>
      </c>
      <c r="D5" s="3">
        <v>1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</row>
    <row r="6" spans="1:9">
      <c r="H6" s="2" t="s">
        <v>11</v>
      </c>
    </row>
    <row r="7" spans="1:9">
      <c r="A7" s="2" t="s">
        <v>13</v>
      </c>
      <c r="C7" s="3">
        <v>405704</v>
      </c>
      <c r="D7" s="3">
        <v>2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</row>
    <row r="8" spans="1:9">
      <c r="A8" s="2" t="s">
        <v>19</v>
      </c>
      <c r="C8" s="3">
        <v>405730</v>
      </c>
      <c r="D8" s="3">
        <v>2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</row>
    <row r="9" spans="1:9">
      <c r="A9" s="2" t="s">
        <v>25</v>
      </c>
      <c r="C9" s="3">
        <v>405703</v>
      </c>
      <c r="D9" s="3">
        <v>2</v>
      </c>
      <c r="E9" s="2" t="s">
        <v>26</v>
      </c>
      <c r="F9" s="2" t="s">
        <v>15</v>
      </c>
      <c r="G9" s="2" t="s">
        <v>16</v>
      </c>
      <c r="H9" s="2" t="s">
        <v>17</v>
      </c>
      <c r="I9" s="2" t="s">
        <v>18</v>
      </c>
    </row>
    <row r="10" spans="1:9">
      <c r="A10" s="2" t="s">
        <v>27</v>
      </c>
      <c r="B10" s="3">
        <v>45</v>
      </c>
      <c r="C10" s="3">
        <v>406235</v>
      </c>
      <c r="D10" s="3">
        <v>1</v>
      </c>
      <c r="E10" s="2" t="s">
        <v>28</v>
      </c>
      <c r="F10" s="2" t="s">
        <v>29</v>
      </c>
      <c r="G10" s="2" t="s">
        <v>30</v>
      </c>
      <c r="H10" s="2" t="s">
        <v>31</v>
      </c>
      <c r="I10" s="2" t="s">
        <v>32</v>
      </c>
    </row>
    <row r="11" spans="1:9">
      <c r="A11" s="2" t="s">
        <v>33</v>
      </c>
      <c r="B11" s="3">
        <v>45</v>
      </c>
      <c r="C11" s="3">
        <v>406236</v>
      </c>
      <c r="D11" s="3">
        <v>1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</row>
    <row r="12" spans="1:9">
      <c r="A12" s="2" t="s">
        <v>39</v>
      </c>
      <c r="B12" s="2" t="s">
        <v>40</v>
      </c>
      <c r="C12" s="3">
        <v>405497</v>
      </c>
      <c r="D12" s="3">
        <v>1</v>
      </c>
      <c r="E12" s="2" t="s">
        <v>28</v>
      </c>
      <c r="F12" s="2" t="s">
        <v>29</v>
      </c>
      <c r="G12" s="2" t="s">
        <v>30</v>
      </c>
      <c r="H12" s="2" t="s">
        <v>31</v>
      </c>
      <c r="I12" s="2" t="s">
        <v>32</v>
      </c>
    </row>
    <row r="13" spans="1:9">
      <c r="A13" s="2" t="s">
        <v>41</v>
      </c>
      <c r="B13" s="2" t="s">
        <v>40</v>
      </c>
      <c r="C13" s="3">
        <v>405499</v>
      </c>
      <c r="D13" s="3">
        <v>1</v>
      </c>
      <c r="E13" s="2" t="s">
        <v>34</v>
      </c>
      <c r="F13" s="2" t="s">
        <v>35</v>
      </c>
      <c r="G13" s="2" t="s">
        <v>36</v>
      </c>
      <c r="H13" s="2" t="s">
        <v>37</v>
      </c>
      <c r="I13" s="2" t="s">
        <v>38</v>
      </c>
    </row>
    <row r="14" spans="1:9">
      <c r="A14" s="2" t="s">
        <v>42</v>
      </c>
      <c r="C14" s="3">
        <v>200163</v>
      </c>
      <c r="D14" s="3">
        <v>1</v>
      </c>
      <c r="E14" s="2" t="s">
        <v>43</v>
      </c>
      <c r="G14" s="2" t="s">
        <v>44</v>
      </c>
      <c r="H14" s="2" t="s">
        <v>45</v>
      </c>
      <c r="I14" s="2" t="s">
        <v>46</v>
      </c>
    </row>
    <row r="15" spans="1:9">
      <c r="A15" s="2" t="s">
        <v>47</v>
      </c>
      <c r="B15" s="3">
        <v>45</v>
      </c>
      <c r="C15" s="3">
        <v>404643</v>
      </c>
      <c r="D15" s="3">
        <v>1</v>
      </c>
      <c r="E15" s="2" t="s">
        <v>48</v>
      </c>
      <c r="F15" s="2" t="s">
        <v>49</v>
      </c>
      <c r="G15" s="2" t="s">
        <v>50</v>
      </c>
      <c r="H15" s="2" t="s">
        <v>51</v>
      </c>
      <c r="I15" s="2" t="s">
        <v>52</v>
      </c>
    </row>
    <row r="16" spans="1:9">
      <c r="A16" s="2" t="s">
        <v>53</v>
      </c>
      <c r="B16" s="3">
        <v>45</v>
      </c>
      <c r="C16" s="3">
        <v>404644</v>
      </c>
      <c r="D16" s="3">
        <v>1</v>
      </c>
      <c r="E16" s="2" t="s">
        <v>54</v>
      </c>
      <c r="F16" s="2" t="s">
        <v>49</v>
      </c>
      <c r="G16" s="2" t="s">
        <v>50</v>
      </c>
      <c r="H16" s="2" t="s">
        <v>51</v>
      </c>
      <c r="I16" s="2" t="s">
        <v>52</v>
      </c>
    </row>
    <row r="17" spans="1:9">
      <c r="A17" s="2" t="s">
        <v>55</v>
      </c>
      <c r="B17" s="3">
        <v>45</v>
      </c>
      <c r="C17" s="3">
        <v>404645</v>
      </c>
      <c r="D17" s="3">
        <v>1</v>
      </c>
      <c r="E17" s="2" t="s">
        <v>56</v>
      </c>
      <c r="F17" s="2" t="s">
        <v>49</v>
      </c>
      <c r="G17" s="2" t="s">
        <v>50</v>
      </c>
      <c r="H17" s="2" t="s">
        <v>51</v>
      </c>
      <c r="I17" s="2" t="s">
        <v>52</v>
      </c>
    </row>
    <row r="18" spans="1:9">
      <c r="A18" s="2" t="s">
        <v>57</v>
      </c>
      <c r="B18" s="3">
        <v>45</v>
      </c>
      <c r="C18" s="3">
        <v>404646</v>
      </c>
      <c r="D18" s="3">
        <v>1</v>
      </c>
      <c r="E18" s="2" t="s">
        <v>58</v>
      </c>
      <c r="F18" s="2" t="s">
        <v>49</v>
      </c>
      <c r="G18" s="2" t="s">
        <v>50</v>
      </c>
      <c r="H18" s="2" t="s">
        <v>51</v>
      </c>
      <c r="I18" s="2" t="s">
        <v>52</v>
      </c>
    </row>
    <row r="19" spans="1:9">
      <c r="A19" s="2" t="s">
        <v>59</v>
      </c>
      <c r="B19" s="3">
        <v>45</v>
      </c>
      <c r="C19" s="3">
        <v>405523</v>
      </c>
      <c r="D19" s="3">
        <v>1</v>
      </c>
      <c r="E19" s="2" t="s">
        <v>60</v>
      </c>
      <c r="F19" s="2" t="s">
        <v>61</v>
      </c>
      <c r="G19" s="2" t="s">
        <v>62</v>
      </c>
      <c r="H19" s="2" t="s">
        <v>63</v>
      </c>
      <c r="I19" s="2" t="s">
        <v>64</v>
      </c>
    </row>
    <row r="20" spans="1:9">
      <c r="A20" s="2" t="s">
        <v>65</v>
      </c>
      <c r="B20" s="3">
        <v>50</v>
      </c>
      <c r="C20" s="3">
        <v>404653</v>
      </c>
      <c r="D20" s="3">
        <v>1</v>
      </c>
      <c r="E20" s="2" t="s">
        <v>66</v>
      </c>
      <c r="F20" s="2" t="s">
        <v>49</v>
      </c>
      <c r="G20" s="2" t="s">
        <v>50</v>
      </c>
      <c r="H20" s="2" t="s">
        <v>51</v>
      </c>
      <c r="I20" s="2" t="s">
        <v>52</v>
      </c>
    </row>
    <row r="21" spans="1:9">
      <c r="A21" s="2" t="s">
        <v>67</v>
      </c>
      <c r="B21" s="3">
        <v>50</v>
      </c>
      <c r="C21" s="3">
        <v>404654</v>
      </c>
      <c r="D21" s="3">
        <v>1</v>
      </c>
      <c r="E21" s="2" t="s">
        <v>68</v>
      </c>
      <c r="F21" s="2" t="s">
        <v>49</v>
      </c>
      <c r="G21" s="2" t="s">
        <v>50</v>
      </c>
      <c r="H21" s="2" t="s">
        <v>51</v>
      </c>
      <c r="I21" s="2" t="s">
        <v>52</v>
      </c>
    </row>
    <row r="22" spans="1:9">
      <c r="A22" s="2" t="s">
        <v>69</v>
      </c>
      <c r="B22" s="3">
        <v>50</v>
      </c>
      <c r="C22" s="3">
        <v>405631</v>
      </c>
      <c r="D22" s="3">
        <v>1</v>
      </c>
      <c r="E22" s="2" t="s">
        <v>70</v>
      </c>
      <c r="F22" s="2" t="s">
        <v>49</v>
      </c>
      <c r="G22" s="2" t="s">
        <v>50</v>
      </c>
      <c r="H22" s="2" t="s">
        <v>51</v>
      </c>
      <c r="I22" s="2" t="s">
        <v>52</v>
      </c>
    </row>
    <row r="23" spans="1:9">
      <c r="A23" s="2" t="s">
        <v>71</v>
      </c>
      <c r="B23" s="3">
        <v>50</v>
      </c>
      <c r="C23" s="3">
        <v>405632</v>
      </c>
      <c r="D23" s="3">
        <v>1</v>
      </c>
      <c r="E23" s="2" t="s">
        <v>58</v>
      </c>
      <c r="F23" s="2" t="s">
        <v>49</v>
      </c>
      <c r="G23" s="2" t="s">
        <v>50</v>
      </c>
      <c r="H23" s="2" t="s">
        <v>51</v>
      </c>
      <c r="I23" s="2" t="s">
        <v>52</v>
      </c>
    </row>
    <row r="24" spans="1:9">
      <c r="A24" s="2" t="s">
        <v>72</v>
      </c>
      <c r="B24" s="3">
        <v>50</v>
      </c>
      <c r="C24" s="3">
        <v>405527</v>
      </c>
      <c r="D24" s="3">
        <v>1</v>
      </c>
      <c r="E24" s="2" t="s">
        <v>73</v>
      </c>
      <c r="F24" s="2" t="s">
        <v>61</v>
      </c>
      <c r="G24" s="2" t="s">
        <v>62</v>
      </c>
      <c r="H24" s="2" t="s">
        <v>63</v>
      </c>
      <c r="I24" s="2" t="s">
        <v>64</v>
      </c>
    </row>
    <row r="25" spans="1:9">
      <c r="A25" s="2" t="s">
        <v>74</v>
      </c>
      <c r="B25" s="2" t="s">
        <v>75</v>
      </c>
      <c r="C25" s="3">
        <v>405641</v>
      </c>
      <c r="D25" s="3">
        <v>1</v>
      </c>
      <c r="E25" s="2" t="s">
        <v>76</v>
      </c>
      <c r="F25" s="2" t="s">
        <v>77</v>
      </c>
      <c r="G25" s="2" t="s">
        <v>78</v>
      </c>
      <c r="H25" s="2" t="s">
        <v>79</v>
      </c>
      <c r="I25" s="2" t="s">
        <v>80</v>
      </c>
    </row>
    <row r="26" spans="1:9">
      <c r="A26" s="2" t="s">
        <v>81</v>
      </c>
      <c r="B26" s="3">
        <v>61</v>
      </c>
      <c r="C26" s="3">
        <v>405642</v>
      </c>
      <c r="D26" s="3">
        <v>1</v>
      </c>
      <c r="E26" s="2" t="s">
        <v>82</v>
      </c>
      <c r="F26" s="2" t="s">
        <v>49</v>
      </c>
      <c r="G26" s="2" t="s">
        <v>50</v>
      </c>
      <c r="H26" s="2" t="s">
        <v>51</v>
      </c>
      <c r="I26" s="2" t="s">
        <v>52</v>
      </c>
    </row>
    <row r="27" spans="1:9">
      <c r="A27" s="2" t="s">
        <v>83</v>
      </c>
      <c r="B27" s="3">
        <v>61</v>
      </c>
      <c r="C27" s="3">
        <v>405643</v>
      </c>
      <c r="D27" s="3">
        <v>1</v>
      </c>
      <c r="E27" s="2" t="s">
        <v>84</v>
      </c>
      <c r="F27" s="2" t="s">
        <v>49</v>
      </c>
      <c r="G27" s="2" t="s">
        <v>50</v>
      </c>
      <c r="H27" s="2" t="s">
        <v>51</v>
      </c>
      <c r="I27" s="2" t="s">
        <v>52</v>
      </c>
    </row>
    <row r="28" spans="1:9">
      <c r="A28" s="2" t="s">
        <v>85</v>
      </c>
      <c r="C28" s="3">
        <v>209392</v>
      </c>
      <c r="D28" s="3">
        <v>1</v>
      </c>
      <c r="E28" s="2" t="s">
        <v>86</v>
      </c>
      <c r="F28" s="2" t="s">
        <v>87</v>
      </c>
      <c r="G28" s="2" t="s">
        <v>88</v>
      </c>
      <c r="H28" s="2" t="s">
        <v>89</v>
      </c>
      <c r="I28" s="2" t="s">
        <v>90</v>
      </c>
    </row>
    <row r="29" spans="1:9">
      <c r="A29" s="2" t="s">
        <v>91</v>
      </c>
      <c r="B29" s="2" t="s">
        <v>92</v>
      </c>
      <c r="C29" s="3">
        <v>200161</v>
      </c>
      <c r="D29" s="3">
        <v>1</v>
      </c>
      <c r="E29" s="2" t="s">
        <v>93</v>
      </c>
      <c r="F29" s="2" t="s">
        <v>94</v>
      </c>
      <c r="G29" s="2" t="s">
        <v>95</v>
      </c>
      <c r="H29" s="2" t="s">
        <v>96</v>
      </c>
      <c r="I29" s="2" t="s">
        <v>97</v>
      </c>
    </row>
    <row r="30" spans="1:9">
      <c r="A30" s="2" t="s">
        <v>98</v>
      </c>
      <c r="C30" s="3">
        <v>200162</v>
      </c>
      <c r="D30" s="3">
        <v>1</v>
      </c>
      <c r="E30" s="2" t="s">
        <v>93</v>
      </c>
      <c r="F30" s="2" t="s">
        <v>94</v>
      </c>
      <c r="G30" s="2" t="s">
        <v>95</v>
      </c>
      <c r="H30" s="2" t="s">
        <v>96</v>
      </c>
      <c r="I30" s="2" t="s">
        <v>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926099-B542-4F10-BFB5-C12E7456357E}"/>
</file>

<file path=customXml/itemProps2.xml><?xml version="1.0" encoding="utf-8"?>
<ds:datastoreItem xmlns:ds="http://schemas.openxmlformats.org/officeDocument/2006/customXml" ds:itemID="{0EABE014-08EC-4538-8890-9BA3CE5B07CB}"/>
</file>

<file path=customXml/itemProps3.xml><?xml version="1.0" encoding="utf-8"?>
<ds:datastoreItem xmlns:ds="http://schemas.openxmlformats.org/officeDocument/2006/customXml" ds:itemID="{C8688C15-06CD-4DD0-89AC-570D3343F38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Parts Manual Simpla 45-50-61 12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2011-02-11T21:21:51Z</cp:lastPrinted>
  <dcterms:created xsi:type="dcterms:W3CDTF">2011-02-11T20:58:12Z</dcterms:created>
  <dcterms:modified xsi:type="dcterms:W3CDTF">2011-02-11T21:21:55Z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